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drigo\Desktop\Licitação\Documentação Financeira\Editaveis\"/>
    </mc:Choice>
  </mc:AlternateContent>
  <bookViews>
    <workbookView xWindow="3330" yWindow="-150" windowWidth="16350" windowHeight="7980"/>
  </bookViews>
  <sheets>
    <sheet name="RUA THEODORO BORN" sheetId="15" r:id="rId1"/>
  </sheets>
  <definedNames>
    <definedName name="_xlnm._FilterDatabase" localSheetId="0" hidden="1">'RUA THEODORO BORN'!$V$2:$V$49</definedName>
    <definedName name="_xlnm.Print_Area" localSheetId="0">'RUA THEODORO BORN'!$A$1:$U$40</definedName>
  </definedNames>
  <calcPr calcId="162913"/>
</workbook>
</file>

<file path=xl/calcChain.xml><?xml version="1.0" encoding="utf-8"?>
<calcChain xmlns="http://schemas.openxmlformats.org/spreadsheetml/2006/main">
  <c r="D8" i="15" l="1"/>
  <c r="P35" i="15" l="1"/>
  <c r="P32" i="15"/>
  <c r="J32" i="15"/>
  <c r="G32" i="15"/>
  <c r="P29" i="15"/>
  <c r="P26" i="15"/>
  <c r="J26" i="15"/>
  <c r="G26" i="15"/>
  <c r="P23" i="15"/>
  <c r="L23" i="15"/>
  <c r="P20" i="15"/>
  <c r="J20" i="15"/>
  <c r="F20" i="15"/>
  <c r="G17" i="15"/>
  <c r="P14" i="15"/>
  <c r="J14" i="15"/>
  <c r="D14" i="15"/>
  <c r="P11" i="15"/>
  <c r="J11" i="15"/>
  <c r="D11" i="15"/>
  <c r="C37" i="15" l="1"/>
  <c r="J29" i="15" l="1"/>
  <c r="G29" i="15"/>
  <c r="W33" i="15"/>
  <c r="V35" i="15" l="1"/>
  <c r="W35" i="15" l="1"/>
  <c r="W30" i="15" l="1"/>
  <c r="V32" i="15"/>
  <c r="W32" i="15" s="1"/>
  <c r="D23" i="15" l="1"/>
  <c r="V23" i="15" l="1"/>
  <c r="W24" i="15"/>
  <c r="W27" i="15" l="1"/>
  <c r="V26" i="15"/>
  <c r="W23" i="15"/>
  <c r="V20" i="15"/>
  <c r="W20" i="15" s="1"/>
  <c r="W18" i="15"/>
  <c r="W21" i="15"/>
  <c r="V29" i="15"/>
  <c r="W29" i="15" s="1"/>
  <c r="W26" i="15" l="1"/>
  <c r="W12" i="15" l="1"/>
  <c r="W15" i="15"/>
  <c r="W6" i="15"/>
  <c r="E5" i="15"/>
  <c r="F5" i="15" s="1"/>
  <c r="G5" i="15" s="1"/>
  <c r="H5" i="15" s="1"/>
  <c r="I5" i="15" s="1"/>
  <c r="J5" i="15" s="1"/>
  <c r="K5" i="15" s="1"/>
  <c r="L5" i="15" s="1"/>
  <c r="M5" i="15" s="1"/>
  <c r="N5" i="15" s="1"/>
  <c r="O5" i="15" s="1"/>
  <c r="P5" i="15" l="1"/>
  <c r="Q5" i="15" s="1"/>
  <c r="R5" i="15" s="1"/>
  <c r="S5" i="15" s="1"/>
  <c r="T5" i="15" s="1"/>
  <c r="U5" i="15" s="1"/>
  <c r="V14" i="15"/>
  <c r="W14" i="15" l="1"/>
  <c r="P8" i="15" l="1"/>
  <c r="J8" i="15"/>
  <c r="C45" i="15" l="1"/>
  <c r="V8" i="15"/>
  <c r="V17" i="15"/>
  <c r="D45" i="15" l="1"/>
  <c r="J45" i="15"/>
  <c r="J37" i="15" s="1"/>
  <c r="P45" i="15"/>
  <c r="P37" i="15" s="1"/>
  <c r="W17" i="15"/>
  <c r="W8" i="15"/>
  <c r="V45" i="15" l="1"/>
  <c r="W46" i="15" s="1"/>
  <c r="D37" i="15" l="1"/>
  <c r="D38" i="15" s="1"/>
  <c r="W9" i="15"/>
  <c r="V11" i="15"/>
  <c r="V42" i="15" s="1"/>
  <c r="D39" i="15" l="1"/>
  <c r="J38" i="15"/>
  <c r="W37" i="15"/>
  <c r="W11" i="15"/>
  <c r="P38" i="15" l="1"/>
  <c r="P39" i="15" s="1"/>
  <c r="J39" i="15"/>
</calcChain>
</file>

<file path=xl/sharedStrings.xml><?xml version="1.0" encoding="utf-8"?>
<sst xmlns="http://schemas.openxmlformats.org/spreadsheetml/2006/main" count="23" uniqueCount="23">
  <si>
    <t xml:space="preserve">CRONOGRAMA FÍSICO - FINANCEIRO SUGERIDO </t>
  </si>
  <si>
    <t xml:space="preserve">PARA EXECUÇÃO DAS OBRAS </t>
  </si>
  <si>
    <t>Item</t>
  </si>
  <si>
    <t>Serviços</t>
  </si>
  <si>
    <t>Preço Total (R$)</t>
  </si>
  <si>
    <t>MESES</t>
  </si>
  <si>
    <t>TERRAPLENAGEM</t>
  </si>
  <si>
    <t>VALOR TOTAL ( R$ )</t>
  </si>
  <si>
    <t>DESEMBOLSO ACUMULADO ( R$ )</t>
  </si>
  <si>
    <t>DESEMBOLSO ACUMULADO ( % do Valor Global )</t>
  </si>
  <si>
    <t>SINALIZAÇÃO DE OBRAS</t>
  </si>
  <si>
    <t>ADMINISTRAÇÃO LOCAL DA OBRA</t>
  </si>
  <si>
    <t>DEMOLIÇÕES E REMOÇÕES</t>
  </si>
  <si>
    <t>DRENAGEM</t>
  </si>
  <si>
    <t>cálculo pa desembolso adm</t>
  </si>
  <si>
    <t>SERVIÇOS INICIAIS</t>
  </si>
  <si>
    <t>PAVIMENTAÇÃO</t>
  </si>
  <si>
    <t>SINALIZAÇÃO VIÁRIA</t>
  </si>
  <si>
    <t xml:space="preserve">PROJETO FINAL DE ENGENHARIA (PROJETO EXECUTIVO) DE PAVIMENTAÇÃO DE RUAS E AVENIDAS, PELOTAS/RS </t>
  </si>
  <si>
    <t>CONTROLE TECNOLÓGICO</t>
  </si>
  <si>
    <t>SERVIÇOS FINAIS</t>
  </si>
  <si>
    <t>RUA ALFREDO THEODORO BORN - GERAL</t>
  </si>
  <si>
    <t xml:space="preserve">         Obs:   1 - Data base Fevereiro/2018 (SINAPI), Novembro/2017 (SICRO) e Maio/2017 (DAER)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</si>
</sst>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8"/>
      <name val="Arial"/>
      <family val="2"/>
    </font>
    <font>
      <sz val="6"/>
      <name val="Arial"/>
      <family val="2"/>
    </font>
    <font>
      <b/>
      <sz val="10"/>
      <name val="Arial Narrow"/>
      <family val="2"/>
    </font>
    <font>
      <sz val="10"/>
      <color indexed="10"/>
      <name val="Arial"/>
      <family val="2"/>
    </font>
    <font>
      <sz val="12"/>
      <color theme="0"/>
      <name val="Arial Narrow"/>
      <family val="2"/>
    </font>
    <font>
      <sz val="10"/>
      <color indexed="24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1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10" fontId="6" fillId="0" borderId="0" xfId="0" applyNumberFormat="1" applyFont="1" applyFill="1" applyAlignment="1">
      <alignment vertical="center"/>
    </xf>
    <xf numFmtId="4" fontId="5" fillId="2" borderId="19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4" fontId="5" fillId="2" borderId="17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0" fontId="5" fillId="0" borderId="11" xfId="0" applyFont="1" applyFill="1" applyBorder="1" applyAlignment="1">
      <alignment vertical="center"/>
    </xf>
    <xf numFmtId="9" fontId="1" fillId="0" borderId="0" xfId="1" applyFill="1" applyAlignment="1">
      <alignment vertical="center"/>
    </xf>
    <xf numFmtId="4" fontId="5" fillId="0" borderId="19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4" fillId="0" borderId="21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/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5" fillId="2" borderId="27" xfId="0" applyFont="1" applyFill="1" applyBorder="1" applyAlignment="1">
      <alignment vertical="center"/>
    </xf>
    <xf numFmtId="0" fontId="5" fillId="2" borderId="29" xfId="0" applyFont="1" applyFill="1" applyBorder="1" applyAlignment="1">
      <alignment vertical="center"/>
    </xf>
    <xf numFmtId="4" fontId="5" fillId="0" borderId="2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10" fontId="5" fillId="2" borderId="33" xfId="1" applyNumberFormat="1" applyFont="1" applyFill="1" applyBorder="1" applyAlignment="1"/>
    <xf numFmtId="39" fontId="5" fillId="2" borderId="8" xfId="0" applyNumberFormat="1" applyFont="1" applyFill="1" applyBorder="1" applyAlignment="1">
      <alignment vertical="top"/>
    </xf>
    <xf numFmtId="39" fontId="5" fillId="2" borderId="34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center"/>
    </xf>
    <xf numFmtId="10" fontId="5" fillId="2" borderId="26" xfId="1" applyNumberFormat="1" applyFont="1" applyFill="1" applyBorder="1" applyAlignment="1"/>
    <xf numFmtId="39" fontId="5" fillId="2" borderId="7" xfId="0" applyNumberFormat="1" applyFont="1" applyFill="1" applyBorder="1" applyAlignment="1">
      <alignment vertical="top"/>
    </xf>
    <xf numFmtId="10" fontId="5" fillId="2" borderId="23" xfId="1" applyNumberFormat="1" applyFont="1" applyFill="1" applyBorder="1" applyAlignment="1"/>
    <xf numFmtId="10" fontId="5" fillId="2" borderId="36" xfId="1" applyNumberFormat="1" applyFont="1" applyFill="1" applyBorder="1" applyAlignment="1"/>
    <xf numFmtId="0" fontId="5" fillId="2" borderId="37" xfId="0" applyFont="1" applyFill="1" applyBorder="1" applyAlignment="1">
      <alignment vertical="center"/>
    </xf>
    <xf numFmtId="39" fontId="5" fillId="2" borderId="9" xfId="0" applyNumberFormat="1" applyFont="1" applyFill="1" applyBorder="1" applyAlignment="1">
      <alignment vertical="top"/>
    </xf>
    <xf numFmtId="3" fontId="7" fillId="2" borderId="34" xfId="0" applyNumberFormat="1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34" xfId="0" applyBorder="1" applyAlignment="1">
      <alignment horizontal="left" vertical="center" indent="1"/>
    </xf>
    <xf numFmtId="4" fontId="1" fillId="0" borderId="34" xfId="0" applyNumberFormat="1" applyFont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164" fontId="0" fillId="0" borderId="0" xfId="0" applyNumberFormat="1" applyAlignment="1">
      <alignment vertical="center"/>
    </xf>
    <xf numFmtId="39" fontId="5" fillId="2" borderId="28" xfId="0" applyNumberFormat="1" applyFont="1" applyFill="1" applyBorder="1" applyAlignment="1">
      <alignment vertical="top"/>
    </xf>
    <xf numFmtId="0" fontId="10" fillId="2" borderId="0" xfId="0" applyFont="1" applyFill="1" applyBorder="1" applyAlignment="1">
      <alignment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3" fontId="5" fillId="0" borderId="35" xfId="0" applyNumberFormat="1" applyFont="1" applyBorder="1" applyAlignment="1">
      <alignment horizontal="center" vertical="center"/>
    </xf>
    <xf numFmtId="4" fontId="6" fillId="0" borderId="0" xfId="0" applyNumberFormat="1" applyFont="1"/>
    <xf numFmtId="0" fontId="12" fillId="0" borderId="0" xfId="0" applyFont="1" applyFill="1" applyAlignment="1">
      <alignment vertical="center"/>
    </xf>
    <xf numFmtId="4" fontId="12" fillId="0" borderId="0" xfId="0" applyNumberFormat="1" applyFont="1" applyFill="1" applyAlignment="1">
      <alignment vertical="center"/>
    </xf>
    <xf numFmtId="10" fontId="0" fillId="0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0" fontId="10" fillId="2" borderId="37" xfId="0" applyFont="1" applyFill="1" applyBorder="1" applyAlignment="1">
      <alignment vertical="center"/>
    </xf>
    <xf numFmtId="0" fontId="8" fillId="0" borderId="30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32" xfId="0" applyFont="1" applyBorder="1" applyAlignment="1">
      <alignment horizontal="left"/>
    </xf>
    <xf numFmtId="0" fontId="5" fillId="2" borderId="12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10" fontId="5" fillId="2" borderId="26" xfId="1" applyNumberFormat="1" applyFont="1" applyFill="1" applyBorder="1" applyAlignment="1">
      <alignment horizontal="center"/>
    </xf>
    <xf numFmtId="10" fontId="5" fillId="2" borderId="33" xfId="1" applyNumberFormat="1" applyFont="1" applyFill="1" applyBorder="1" applyAlignment="1">
      <alignment horizontal="center"/>
    </xf>
    <xf numFmtId="10" fontId="5" fillId="2" borderId="23" xfId="1" applyNumberFormat="1" applyFont="1" applyFill="1" applyBorder="1" applyAlignment="1">
      <alignment horizontal="center"/>
    </xf>
    <xf numFmtId="39" fontId="5" fillId="2" borderId="7" xfId="0" applyNumberFormat="1" applyFont="1" applyFill="1" applyBorder="1" applyAlignment="1">
      <alignment horizontal="center" vertical="top"/>
    </xf>
    <xf numFmtId="39" fontId="5" fillId="2" borderId="8" xfId="0" applyNumberFormat="1" applyFont="1" applyFill="1" applyBorder="1" applyAlignment="1">
      <alignment horizontal="center" vertical="top"/>
    </xf>
    <xf numFmtId="39" fontId="5" fillId="2" borderId="10" xfId="0" applyNumberFormat="1" applyFont="1" applyFill="1" applyBorder="1" applyAlignment="1">
      <alignment horizontal="center" vertical="top"/>
    </xf>
    <xf numFmtId="10" fontId="5" fillId="2" borderId="36" xfId="1" applyNumberFormat="1" applyFont="1" applyFill="1" applyBorder="1" applyAlignment="1">
      <alignment horizontal="center"/>
    </xf>
    <xf numFmtId="39" fontId="5" fillId="2" borderId="34" xfId="0" applyNumberFormat="1" applyFont="1" applyFill="1" applyBorder="1" applyAlignment="1">
      <alignment horizontal="center" vertical="top"/>
    </xf>
    <xf numFmtId="39" fontId="5" fillId="2" borderId="40" xfId="0" applyNumberFormat="1" applyFont="1" applyFill="1" applyBorder="1" applyAlignment="1">
      <alignment horizontal="center" vertical="top"/>
    </xf>
    <xf numFmtId="39" fontId="5" fillId="2" borderId="9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 vertical="center"/>
    </xf>
    <xf numFmtId="39" fontId="5" fillId="2" borderId="28" xfId="0" applyNumberFormat="1" applyFont="1" applyFill="1" applyBorder="1" applyAlignment="1">
      <alignment horizontal="center" vertical="top"/>
    </xf>
    <xf numFmtId="39" fontId="5" fillId="2" borderId="24" xfId="0" applyNumberFormat="1" applyFont="1" applyFill="1" applyBorder="1" applyAlignment="1">
      <alignment horizontal="center" vertical="top"/>
    </xf>
    <xf numFmtId="0" fontId="5" fillId="2" borderId="17" xfId="0" applyFont="1" applyFill="1" applyBorder="1" applyAlignment="1">
      <alignment horizontal="left" vertical="center"/>
    </xf>
    <xf numFmtId="4" fontId="5" fillId="2" borderId="7" xfId="0" applyNumberFormat="1" applyFont="1" applyFill="1" applyBorder="1" applyAlignment="1">
      <alignment horizontal="center" vertical="top"/>
    </xf>
    <xf numFmtId="4" fontId="5" fillId="2" borderId="8" xfId="0" applyNumberFormat="1" applyFont="1" applyFill="1" applyBorder="1" applyAlignment="1">
      <alignment horizontal="center" vertical="top"/>
    </xf>
    <xf numFmtId="4" fontId="5" fillId="2" borderId="9" xfId="0" applyNumberFormat="1" applyFont="1" applyFill="1" applyBorder="1" applyAlignment="1">
      <alignment horizontal="center" vertical="top"/>
    </xf>
    <xf numFmtId="4" fontId="5" fillId="2" borderId="10" xfId="0" applyNumberFormat="1" applyFont="1" applyFill="1" applyBorder="1" applyAlignment="1">
      <alignment horizontal="center" vertical="top"/>
    </xf>
    <xf numFmtId="0" fontId="4" fillId="4" borderId="12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justify"/>
    </xf>
    <xf numFmtId="0" fontId="2" fillId="4" borderId="8" xfId="0" applyFont="1" applyFill="1" applyBorder="1" applyAlignment="1">
      <alignment horizontal="center" vertical="justify"/>
    </xf>
    <xf numFmtId="0" fontId="2" fillId="4" borderId="9" xfId="0" applyFont="1" applyFill="1" applyBorder="1" applyAlignment="1">
      <alignment horizontal="center" vertical="justify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10" fontId="5" fillId="0" borderId="35" xfId="0" applyNumberFormat="1" applyFont="1" applyFill="1" applyBorder="1" applyAlignment="1">
      <alignment horizontal="center" vertical="center"/>
    </xf>
    <xf numFmtId="10" fontId="5" fillId="0" borderId="38" xfId="0" applyNumberFormat="1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/>
    </xf>
    <xf numFmtId="4" fontId="5" fillId="2" borderId="42" xfId="0" applyNumberFormat="1" applyFont="1" applyFill="1" applyBorder="1" applyAlignment="1">
      <alignment horizontal="center" vertical="center"/>
    </xf>
    <xf numFmtId="4" fontId="5" fillId="0" borderId="35" xfId="0" applyNumberFormat="1" applyFont="1" applyFill="1" applyBorder="1" applyAlignment="1">
      <alignment horizontal="center" vertical="center"/>
    </xf>
    <xf numFmtId="4" fontId="5" fillId="0" borderId="38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10" fontId="5" fillId="2" borderId="26" xfId="1" applyNumberFormat="1" applyFont="1" applyFill="1" applyBorder="1" applyAlignment="1">
      <alignment horizontal="left"/>
    </xf>
    <xf numFmtId="10" fontId="5" fillId="2" borderId="33" xfId="1" applyNumberFormat="1" applyFont="1" applyFill="1" applyBorder="1" applyAlignment="1">
      <alignment horizontal="left"/>
    </xf>
    <xf numFmtId="10" fontId="5" fillId="2" borderId="23" xfId="1" applyNumberFormat="1" applyFont="1" applyFill="1" applyBorder="1" applyAlignment="1">
      <alignment horizontal="left"/>
    </xf>
    <xf numFmtId="39" fontId="5" fillId="2" borderId="7" xfId="0" applyNumberFormat="1" applyFont="1" applyFill="1" applyBorder="1" applyAlignment="1">
      <alignment horizontal="center" vertical="center"/>
    </xf>
    <xf numFmtId="39" fontId="5" fillId="2" borderId="8" xfId="0" applyNumberFormat="1" applyFont="1" applyFill="1" applyBorder="1" applyAlignment="1">
      <alignment horizontal="center" vertical="center"/>
    </xf>
    <xf numFmtId="39" fontId="5" fillId="2" borderId="10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2"/>
    <cellStyle name="Porcentagem" xfId="1" builtinId="5"/>
    <cellStyle name="Separador de milhares 2" xfId="3"/>
  </cellStyles>
  <dxfs count="0"/>
  <tableStyles count="0" defaultTableStyle="TableStyleMedium9" defaultPivotStyle="PivotStyleLight16"/>
  <colors>
    <mruColors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51"/>
  <sheetViews>
    <sheetView showGridLines="0" showZeros="0" tabSelected="1" topLeftCell="A16" zoomScale="75" zoomScaleNormal="75" zoomScaleSheetLayoutView="100" workbookViewId="0">
      <selection activeCell="J24" sqref="J24:O24"/>
    </sheetView>
  </sheetViews>
  <sheetFormatPr defaultColWidth="11.42578125" defaultRowHeight="12.75" x14ac:dyDescent="0.2"/>
  <cols>
    <col min="1" max="1" width="8" style="2" customWidth="1"/>
    <col min="2" max="2" width="44.5703125" style="2" bestFit="1" customWidth="1"/>
    <col min="3" max="3" width="16.5703125" style="2" customWidth="1"/>
    <col min="4" max="21" width="7.7109375" style="1" customWidth="1"/>
    <col min="22" max="22" width="16.85546875" style="1" customWidth="1"/>
    <col min="23" max="23" width="15.140625" style="2" customWidth="1"/>
    <col min="24" max="27" width="3.7109375" style="2" customWidth="1"/>
    <col min="28" max="28" width="6.28515625" style="2" customWidth="1"/>
    <col min="29" max="34" width="3.7109375" style="2" customWidth="1"/>
    <col min="35" max="36" width="4.7109375" style="2" customWidth="1"/>
    <col min="37" max="16384" width="11.42578125" style="2"/>
  </cols>
  <sheetData>
    <row r="1" spans="1:28" ht="24.95" customHeight="1" x14ac:dyDescent="0.25">
      <c r="A1" s="87" t="s">
        <v>0</v>
      </c>
      <c r="B1" s="88"/>
      <c r="C1" s="89"/>
      <c r="D1" s="90" t="s">
        <v>18</v>
      </c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2"/>
    </row>
    <row r="2" spans="1:28" ht="24.95" customHeight="1" x14ac:dyDescent="0.2">
      <c r="A2" s="93" t="s">
        <v>1</v>
      </c>
      <c r="B2" s="94"/>
      <c r="C2" s="95"/>
      <c r="D2" s="96" t="s">
        <v>21</v>
      </c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8"/>
    </row>
    <row r="3" spans="1:28" ht="21" customHeight="1" x14ac:dyDescent="0.2">
      <c r="A3" s="102" t="s">
        <v>2</v>
      </c>
      <c r="B3" s="84" t="s">
        <v>3</v>
      </c>
      <c r="C3" s="106" t="s">
        <v>4</v>
      </c>
      <c r="D3" s="99" t="s">
        <v>5</v>
      </c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1"/>
    </row>
    <row r="4" spans="1:28" ht="21" customHeight="1" x14ac:dyDescent="0.2">
      <c r="A4" s="103"/>
      <c r="B4" s="85"/>
      <c r="C4" s="107"/>
      <c r="D4" s="99">
        <v>1</v>
      </c>
      <c r="E4" s="100"/>
      <c r="F4" s="100"/>
      <c r="G4" s="100"/>
      <c r="H4" s="100"/>
      <c r="I4" s="105"/>
      <c r="J4" s="99">
        <v>2</v>
      </c>
      <c r="K4" s="100"/>
      <c r="L4" s="100"/>
      <c r="M4" s="100"/>
      <c r="N4" s="100"/>
      <c r="O4" s="105"/>
      <c r="P4" s="99">
        <v>3</v>
      </c>
      <c r="Q4" s="100"/>
      <c r="R4" s="100"/>
      <c r="S4" s="100"/>
      <c r="T4" s="100"/>
      <c r="U4" s="101"/>
    </row>
    <row r="5" spans="1:28" ht="21" customHeight="1" x14ac:dyDescent="0.2">
      <c r="A5" s="104"/>
      <c r="B5" s="86"/>
      <c r="C5" s="108"/>
      <c r="D5" s="51">
        <v>5</v>
      </c>
      <c r="E5" s="51">
        <f>D5+5</f>
        <v>10</v>
      </c>
      <c r="F5" s="51">
        <f t="shared" ref="F5:U5" si="0">E5+5</f>
        <v>15</v>
      </c>
      <c r="G5" s="51">
        <f t="shared" si="0"/>
        <v>20</v>
      </c>
      <c r="H5" s="51">
        <f t="shared" si="0"/>
        <v>25</v>
      </c>
      <c r="I5" s="51">
        <f t="shared" si="0"/>
        <v>30</v>
      </c>
      <c r="J5" s="51">
        <f t="shared" si="0"/>
        <v>35</v>
      </c>
      <c r="K5" s="51">
        <f t="shared" si="0"/>
        <v>40</v>
      </c>
      <c r="L5" s="51">
        <f t="shared" si="0"/>
        <v>45</v>
      </c>
      <c r="M5" s="51">
        <f t="shared" si="0"/>
        <v>50</v>
      </c>
      <c r="N5" s="51">
        <f t="shared" si="0"/>
        <v>55</v>
      </c>
      <c r="O5" s="51">
        <f t="shared" si="0"/>
        <v>60</v>
      </c>
      <c r="P5" s="51">
        <f t="shared" si="0"/>
        <v>65</v>
      </c>
      <c r="Q5" s="51">
        <f t="shared" si="0"/>
        <v>70</v>
      </c>
      <c r="R5" s="51">
        <f t="shared" si="0"/>
        <v>75</v>
      </c>
      <c r="S5" s="51">
        <f t="shared" si="0"/>
        <v>80</v>
      </c>
      <c r="T5" s="51">
        <f t="shared" si="0"/>
        <v>85</v>
      </c>
      <c r="U5" s="52">
        <f t="shared" si="0"/>
        <v>90</v>
      </c>
    </row>
    <row r="6" spans="1:28" ht="15" customHeight="1" x14ac:dyDescent="0.25">
      <c r="A6" s="3"/>
      <c r="B6" s="109" t="s">
        <v>15</v>
      </c>
      <c r="C6" s="4"/>
      <c r="D6" s="66">
        <v>0</v>
      </c>
      <c r="E6" s="67"/>
      <c r="F6" s="32"/>
      <c r="G6" s="32"/>
      <c r="H6" s="32"/>
      <c r="I6" s="39"/>
      <c r="J6" s="66"/>
      <c r="K6" s="67"/>
      <c r="L6" s="67"/>
      <c r="M6" s="67"/>
      <c r="N6" s="67"/>
      <c r="O6" s="72"/>
      <c r="P6" s="66"/>
      <c r="Q6" s="67"/>
      <c r="R6" s="67"/>
      <c r="S6" s="67"/>
      <c r="T6" s="67"/>
      <c r="U6" s="68"/>
      <c r="W6" s="5">
        <f>SUM(D6:U6)</f>
        <v>0</v>
      </c>
    </row>
    <row r="7" spans="1:28" s="1" customFormat="1" ht="15" customHeight="1" x14ac:dyDescent="0.2">
      <c r="A7" s="31">
        <v>1</v>
      </c>
      <c r="B7" s="110"/>
      <c r="C7" s="6">
        <v>0</v>
      </c>
      <c r="D7" s="27"/>
      <c r="E7" s="30"/>
      <c r="F7" s="30"/>
      <c r="G7" s="30"/>
      <c r="H7" s="30"/>
      <c r="I7" s="40"/>
      <c r="J7" s="27"/>
      <c r="K7" s="30"/>
      <c r="L7" s="30"/>
      <c r="M7" s="30"/>
      <c r="N7" s="30"/>
      <c r="O7" s="40"/>
      <c r="P7" s="27"/>
      <c r="Q7" s="30"/>
      <c r="R7" s="30"/>
      <c r="S7" s="30"/>
      <c r="T7" s="30"/>
      <c r="U7" s="28"/>
      <c r="V7" s="7"/>
      <c r="W7" s="7"/>
    </row>
    <row r="8" spans="1:28" s="1" customFormat="1" ht="15" customHeight="1" x14ac:dyDescent="0.2">
      <c r="A8" s="8"/>
      <c r="B8" s="111"/>
      <c r="C8" s="9"/>
      <c r="D8" s="69">
        <f>ROUND(D6*$C$7,4)</f>
        <v>0</v>
      </c>
      <c r="E8" s="70"/>
      <c r="F8" s="33"/>
      <c r="G8" s="33"/>
      <c r="H8" s="33"/>
      <c r="I8" s="41"/>
      <c r="J8" s="80">
        <f t="shared" ref="J8" si="1">TRUNC(J6*$C$7,4)</f>
        <v>0</v>
      </c>
      <c r="K8" s="81"/>
      <c r="L8" s="81"/>
      <c r="M8" s="81"/>
      <c r="N8" s="81"/>
      <c r="O8" s="82"/>
      <c r="P8" s="80">
        <f t="shared" ref="P8" si="2">TRUNC(P6*$C$7,4)</f>
        <v>0</v>
      </c>
      <c r="Q8" s="81"/>
      <c r="R8" s="81"/>
      <c r="S8" s="81"/>
      <c r="T8" s="81"/>
      <c r="U8" s="83"/>
      <c r="V8" s="10">
        <f>SUM(D8:U8)</f>
        <v>0</v>
      </c>
      <c r="W8" s="11">
        <f>V8-C7</f>
        <v>0</v>
      </c>
    </row>
    <row r="9" spans="1:28" s="1" customFormat="1" ht="15" customHeight="1" x14ac:dyDescent="0.25">
      <c r="A9" s="12"/>
      <c r="B9" s="63" t="s">
        <v>11</v>
      </c>
      <c r="C9" s="35"/>
      <c r="D9" s="66">
        <v>0</v>
      </c>
      <c r="E9" s="67"/>
      <c r="F9" s="67"/>
      <c r="G9" s="67"/>
      <c r="H9" s="67"/>
      <c r="I9" s="72"/>
      <c r="J9" s="66">
        <v>0</v>
      </c>
      <c r="K9" s="67"/>
      <c r="L9" s="67"/>
      <c r="M9" s="67"/>
      <c r="N9" s="67"/>
      <c r="O9" s="72"/>
      <c r="P9" s="66">
        <v>0</v>
      </c>
      <c r="Q9" s="67"/>
      <c r="R9" s="67"/>
      <c r="S9" s="67"/>
      <c r="T9" s="67"/>
      <c r="U9" s="68"/>
      <c r="V9" s="5"/>
      <c r="W9" s="5">
        <f>ROUND(SUM(D9:U9)-V9,2)</f>
        <v>0</v>
      </c>
      <c r="Y9" s="13"/>
      <c r="Z9" s="13"/>
      <c r="AA9" s="13"/>
      <c r="AB9" s="13"/>
    </row>
    <row r="10" spans="1:28" s="1" customFormat="1" ht="15" customHeight="1" x14ac:dyDescent="0.2">
      <c r="A10" s="31">
        <v>2</v>
      </c>
      <c r="B10" s="64"/>
      <c r="C10" s="6">
        <v>0</v>
      </c>
      <c r="D10" s="27"/>
      <c r="E10" s="30"/>
      <c r="F10" s="30"/>
      <c r="G10" s="30"/>
      <c r="H10" s="30"/>
      <c r="I10" s="40"/>
      <c r="J10" s="27"/>
      <c r="K10" s="30"/>
      <c r="L10" s="30"/>
      <c r="M10" s="30"/>
      <c r="N10" s="30"/>
      <c r="O10" s="40"/>
      <c r="P10" s="27"/>
      <c r="Q10" s="30"/>
      <c r="R10" s="30"/>
      <c r="S10" s="30"/>
      <c r="T10" s="30"/>
      <c r="U10" s="28"/>
      <c r="V10" s="7"/>
      <c r="W10" s="7"/>
    </row>
    <row r="11" spans="1:28" s="1" customFormat="1" ht="15" customHeight="1" x14ac:dyDescent="0.2">
      <c r="A11" s="8"/>
      <c r="B11" s="79"/>
      <c r="C11" s="9"/>
      <c r="D11" s="69">
        <f>ROUND(D9*$C$10,4)</f>
        <v>0</v>
      </c>
      <c r="E11" s="70"/>
      <c r="F11" s="70"/>
      <c r="G11" s="70"/>
      <c r="H11" s="70"/>
      <c r="I11" s="75"/>
      <c r="J11" s="69">
        <f>ROUND(J9*$C$10,4)</f>
        <v>0</v>
      </c>
      <c r="K11" s="70"/>
      <c r="L11" s="70"/>
      <c r="M11" s="70"/>
      <c r="N11" s="70"/>
      <c r="O11" s="75"/>
      <c r="P11" s="69">
        <f>ROUND(P9*$C$10,4)</f>
        <v>0</v>
      </c>
      <c r="Q11" s="70"/>
      <c r="R11" s="70"/>
      <c r="S11" s="70"/>
      <c r="T11" s="70"/>
      <c r="U11" s="71"/>
      <c r="V11" s="10">
        <f>SUM(D11:U11)</f>
        <v>0</v>
      </c>
      <c r="W11" s="11">
        <f>V11-C10</f>
        <v>0</v>
      </c>
    </row>
    <row r="12" spans="1:28" s="1" customFormat="1" ht="15" customHeight="1" x14ac:dyDescent="0.25">
      <c r="A12" s="12"/>
      <c r="B12" s="63" t="s">
        <v>10</v>
      </c>
      <c r="C12" s="35"/>
      <c r="D12" s="66">
        <v>0</v>
      </c>
      <c r="E12" s="67"/>
      <c r="F12" s="67"/>
      <c r="G12" s="67"/>
      <c r="H12" s="67"/>
      <c r="I12" s="72"/>
      <c r="J12" s="66">
        <v>0</v>
      </c>
      <c r="K12" s="67"/>
      <c r="L12" s="67"/>
      <c r="M12" s="67"/>
      <c r="N12" s="67"/>
      <c r="O12" s="72"/>
      <c r="P12" s="66">
        <v>0</v>
      </c>
      <c r="Q12" s="67"/>
      <c r="R12" s="67"/>
      <c r="S12" s="67"/>
      <c r="T12" s="67"/>
      <c r="U12" s="68"/>
      <c r="V12" s="5"/>
      <c r="W12" s="5">
        <f>ROUND(SUM(D12:U12)-V12,2)</f>
        <v>0</v>
      </c>
      <c r="Y12" s="13"/>
      <c r="Z12" s="13"/>
      <c r="AA12" s="13"/>
      <c r="AB12" s="13"/>
    </row>
    <row r="13" spans="1:28" s="1" customFormat="1" ht="15" customHeight="1" x14ac:dyDescent="0.2">
      <c r="A13" s="31">
        <v>3</v>
      </c>
      <c r="B13" s="64"/>
      <c r="C13" s="6">
        <v>0</v>
      </c>
      <c r="D13" s="27"/>
      <c r="E13" s="30"/>
      <c r="F13" s="30"/>
      <c r="G13" s="30"/>
      <c r="H13" s="30"/>
      <c r="I13" s="40"/>
      <c r="J13" s="27"/>
      <c r="K13" s="30"/>
      <c r="L13" s="30"/>
      <c r="M13" s="30"/>
      <c r="N13" s="30"/>
      <c r="O13" s="40"/>
      <c r="P13" s="27"/>
      <c r="Q13" s="30"/>
      <c r="R13" s="30"/>
      <c r="S13" s="30"/>
      <c r="T13" s="30"/>
      <c r="U13" s="28"/>
      <c r="V13" s="7"/>
      <c r="W13" s="7"/>
    </row>
    <row r="14" spans="1:28" s="1" customFormat="1" ht="15" customHeight="1" x14ac:dyDescent="0.2">
      <c r="A14" s="8"/>
      <c r="B14" s="79"/>
      <c r="C14" s="9"/>
      <c r="D14" s="69">
        <f>ROUND(D12*$C$13,4)</f>
        <v>0</v>
      </c>
      <c r="E14" s="70"/>
      <c r="F14" s="70"/>
      <c r="G14" s="70"/>
      <c r="H14" s="70"/>
      <c r="I14" s="75"/>
      <c r="J14" s="69">
        <f>ROUND(J12*$C$13,4)</f>
        <v>0</v>
      </c>
      <c r="K14" s="70"/>
      <c r="L14" s="70"/>
      <c r="M14" s="70"/>
      <c r="N14" s="70"/>
      <c r="O14" s="75"/>
      <c r="P14" s="69">
        <f>ROUND(P12*$C$13,4)</f>
        <v>0</v>
      </c>
      <c r="Q14" s="70"/>
      <c r="R14" s="70"/>
      <c r="S14" s="70"/>
      <c r="T14" s="70"/>
      <c r="U14" s="71"/>
      <c r="V14" s="10">
        <f>SUM(D14:U14)</f>
        <v>0</v>
      </c>
      <c r="W14" s="11">
        <f>V14-C13</f>
        <v>0</v>
      </c>
    </row>
    <row r="15" spans="1:28" s="1" customFormat="1" ht="15" customHeight="1" x14ac:dyDescent="0.25">
      <c r="A15" s="12"/>
      <c r="B15" s="63" t="s">
        <v>12</v>
      </c>
      <c r="C15" s="35"/>
      <c r="D15" s="36"/>
      <c r="E15" s="32"/>
      <c r="F15" s="32"/>
      <c r="G15" s="67">
        <v>0</v>
      </c>
      <c r="H15" s="67"/>
      <c r="I15" s="72"/>
      <c r="J15" s="66"/>
      <c r="K15" s="67"/>
      <c r="L15" s="67"/>
      <c r="M15" s="67"/>
      <c r="N15" s="67"/>
      <c r="O15" s="72"/>
      <c r="P15" s="66"/>
      <c r="Q15" s="67"/>
      <c r="R15" s="67"/>
      <c r="S15" s="67"/>
      <c r="T15" s="67"/>
      <c r="U15" s="68"/>
      <c r="V15" s="5"/>
      <c r="W15" s="5">
        <f>ROUND(SUM(D15:U15)-V15,2)</f>
        <v>0</v>
      </c>
      <c r="Y15" s="13"/>
      <c r="Z15" s="13"/>
      <c r="AA15" s="13"/>
      <c r="AB15" s="13"/>
    </row>
    <row r="16" spans="1:28" s="1" customFormat="1" ht="15" customHeight="1" x14ac:dyDescent="0.2">
      <c r="A16" s="31">
        <v>4</v>
      </c>
      <c r="B16" s="64"/>
      <c r="C16" s="6">
        <v>0</v>
      </c>
      <c r="D16" s="27"/>
      <c r="E16" s="30"/>
      <c r="F16" s="30"/>
      <c r="G16" s="30"/>
      <c r="H16" s="30"/>
      <c r="I16" s="40"/>
      <c r="J16" s="27"/>
      <c r="K16" s="30"/>
      <c r="L16" s="30"/>
      <c r="M16" s="30"/>
      <c r="N16" s="30"/>
      <c r="O16" s="40"/>
      <c r="P16" s="27"/>
      <c r="Q16" s="30"/>
      <c r="R16" s="30"/>
      <c r="S16" s="30"/>
      <c r="T16" s="30"/>
      <c r="U16" s="28"/>
      <c r="V16" s="7"/>
      <c r="W16" s="7"/>
    </row>
    <row r="17" spans="1:68" s="1" customFormat="1" ht="15" customHeight="1" x14ac:dyDescent="0.2">
      <c r="A17" s="8"/>
      <c r="B17" s="79"/>
      <c r="C17" s="9"/>
      <c r="D17" s="37"/>
      <c r="E17" s="33"/>
      <c r="F17" s="33"/>
      <c r="G17" s="70">
        <f>ROUND(G15*$C$16,4)</f>
        <v>0</v>
      </c>
      <c r="H17" s="70"/>
      <c r="I17" s="75"/>
      <c r="J17" s="69"/>
      <c r="K17" s="70"/>
      <c r="L17" s="70"/>
      <c r="M17" s="70"/>
      <c r="N17" s="70"/>
      <c r="O17" s="75"/>
      <c r="P17" s="69"/>
      <c r="Q17" s="70"/>
      <c r="R17" s="70"/>
      <c r="S17" s="70"/>
      <c r="T17" s="70"/>
      <c r="U17" s="71"/>
      <c r="V17" s="10">
        <f>SUM(D17:U17)</f>
        <v>0</v>
      </c>
      <c r="W17" s="11">
        <f>V17-C16</f>
        <v>0</v>
      </c>
    </row>
    <row r="18" spans="1:68" s="1" customFormat="1" ht="15" customHeight="1" x14ac:dyDescent="0.25">
      <c r="A18" s="3"/>
      <c r="B18" s="63" t="s">
        <v>6</v>
      </c>
      <c r="C18" s="4"/>
      <c r="D18" s="36"/>
      <c r="E18" s="32"/>
      <c r="F18" s="67">
        <v>0</v>
      </c>
      <c r="G18" s="67"/>
      <c r="H18" s="67"/>
      <c r="I18" s="72"/>
      <c r="J18" s="66">
        <v>0</v>
      </c>
      <c r="K18" s="67"/>
      <c r="L18" s="67"/>
      <c r="M18" s="67"/>
      <c r="N18" s="67"/>
      <c r="O18" s="72"/>
      <c r="P18" s="125">
        <v>0</v>
      </c>
      <c r="Q18" s="126"/>
      <c r="R18" s="126"/>
      <c r="S18" s="126"/>
      <c r="T18" s="126"/>
      <c r="U18" s="127"/>
      <c r="V18" s="5"/>
      <c r="W18" s="5">
        <f>ROUND(SUM(D18:U18)-V18,2)</f>
        <v>0</v>
      </c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</row>
    <row r="19" spans="1:68" s="1" customFormat="1" ht="15" customHeight="1" x14ac:dyDescent="0.2">
      <c r="A19" s="31">
        <v>5</v>
      </c>
      <c r="B19" s="64"/>
      <c r="C19" s="14">
        <v>0</v>
      </c>
      <c r="D19" s="27"/>
      <c r="E19" s="30"/>
      <c r="F19" s="30"/>
      <c r="G19" s="30"/>
      <c r="H19" s="30"/>
      <c r="I19" s="40"/>
      <c r="J19" s="27"/>
      <c r="K19" s="30"/>
      <c r="L19" s="30"/>
      <c r="M19" s="30"/>
      <c r="N19" s="30"/>
      <c r="O19" s="40"/>
      <c r="P19" s="27"/>
      <c r="Q19" s="30"/>
      <c r="R19" s="30"/>
      <c r="S19" s="30"/>
      <c r="T19" s="30"/>
      <c r="U19" s="28"/>
      <c r="V19" s="7"/>
      <c r="W19" s="7"/>
    </row>
    <row r="20" spans="1:68" s="1" customFormat="1" ht="15" customHeight="1" x14ac:dyDescent="0.2">
      <c r="A20" s="8"/>
      <c r="B20" s="79"/>
      <c r="C20" s="15"/>
      <c r="D20" s="37"/>
      <c r="E20" s="33"/>
      <c r="F20" s="70">
        <f>ROUND(F18*$C$19,4)</f>
        <v>0</v>
      </c>
      <c r="G20" s="70"/>
      <c r="H20" s="70"/>
      <c r="I20" s="75"/>
      <c r="J20" s="69">
        <f>ROUND(J18*$C$19,4)</f>
        <v>0</v>
      </c>
      <c r="K20" s="70"/>
      <c r="L20" s="70"/>
      <c r="M20" s="70"/>
      <c r="N20" s="70"/>
      <c r="O20" s="75"/>
      <c r="P20" s="69">
        <f>ROUND(P18*$C$19,4)</f>
        <v>0</v>
      </c>
      <c r="Q20" s="70"/>
      <c r="R20" s="70"/>
      <c r="S20" s="70"/>
      <c r="T20" s="70"/>
      <c r="U20" s="71"/>
      <c r="V20" s="10">
        <f>SUM(D20:U20)</f>
        <v>0</v>
      </c>
      <c r="W20" s="11">
        <f>V20-C19</f>
        <v>0</v>
      </c>
    </row>
    <row r="21" spans="1:68" s="1" customFormat="1" ht="15" customHeight="1" x14ac:dyDescent="0.25">
      <c r="A21" s="3"/>
      <c r="B21" s="63" t="s">
        <v>16</v>
      </c>
      <c r="C21" s="4"/>
      <c r="D21" s="66"/>
      <c r="E21" s="67"/>
      <c r="F21" s="67"/>
      <c r="G21" s="67"/>
      <c r="H21" s="67"/>
      <c r="I21" s="72"/>
      <c r="J21" s="58"/>
      <c r="K21" s="32"/>
      <c r="L21" s="32"/>
      <c r="M21" s="32"/>
      <c r="N21" s="67">
        <v>0</v>
      </c>
      <c r="O21" s="72"/>
      <c r="P21" s="66">
        <v>0</v>
      </c>
      <c r="Q21" s="67"/>
      <c r="R21" s="67"/>
      <c r="S21" s="67"/>
      <c r="T21" s="67"/>
      <c r="U21" s="68"/>
      <c r="V21" s="5"/>
      <c r="W21" s="5">
        <f>ROUND(SUM(D21:U21)-V21,2)</f>
        <v>0</v>
      </c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</row>
    <row r="22" spans="1:68" s="1" customFormat="1" ht="15" customHeight="1" x14ac:dyDescent="0.2">
      <c r="A22" s="31">
        <v>6</v>
      </c>
      <c r="B22" s="64"/>
      <c r="C22" s="14">
        <v>0</v>
      </c>
      <c r="D22" s="27"/>
      <c r="E22" s="30"/>
      <c r="F22" s="30"/>
      <c r="G22" s="30"/>
      <c r="H22" s="30"/>
      <c r="I22" s="40"/>
      <c r="J22" s="27"/>
      <c r="K22" s="30"/>
      <c r="L22" s="50"/>
      <c r="M22" s="50"/>
      <c r="N22" s="50"/>
      <c r="O22" s="59"/>
      <c r="P22" s="27"/>
      <c r="Q22" s="30"/>
      <c r="R22" s="30"/>
      <c r="S22" s="30"/>
      <c r="T22" s="30"/>
      <c r="U22" s="28"/>
      <c r="V22" s="7"/>
      <c r="W22" s="7"/>
    </row>
    <row r="23" spans="1:68" s="1" customFormat="1" ht="15" customHeight="1" x14ac:dyDescent="0.2">
      <c r="A23" s="8"/>
      <c r="B23" s="79"/>
      <c r="C23" s="15"/>
      <c r="D23" s="69">
        <f>TRUNC(D21*$C$22,4)</f>
        <v>0</v>
      </c>
      <c r="E23" s="70"/>
      <c r="F23" s="70"/>
      <c r="G23" s="70"/>
      <c r="H23" s="70"/>
      <c r="I23" s="75"/>
      <c r="J23" s="37"/>
      <c r="K23" s="33"/>
      <c r="L23" s="70">
        <f>ROUND(N21*$C$22,4)</f>
        <v>0</v>
      </c>
      <c r="M23" s="70"/>
      <c r="N23" s="70"/>
      <c r="O23" s="75"/>
      <c r="P23" s="128">
        <f>ROUND(P21*$C$22,4)</f>
        <v>0</v>
      </c>
      <c r="Q23" s="129"/>
      <c r="R23" s="129"/>
      <c r="S23" s="129"/>
      <c r="T23" s="129"/>
      <c r="U23" s="130"/>
      <c r="V23" s="10">
        <f>SUM(D23:U23)</f>
        <v>0</v>
      </c>
      <c r="W23" s="11">
        <f>V23-C22</f>
        <v>0</v>
      </c>
    </row>
    <row r="24" spans="1:68" s="16" customFormat="1" ht="15" customHeight="1" x14ac:dyDescent="0.25">
      <c r="A24" s="12"/>
      <c r="B24" s="122" t="s">
        <v>13</v>
      </c>
      <c r="C24" s="4"/>
      <c r="D24" s="36"/>
      <c r="E24" s="32"/>
      <c r="F24" s="32"/>
      <c r="G24" s="67">
        <v>0</v>
      </c>
      <c r="H24" s="67"/>
      <c r="I24" s="72"/>
      <c r="J24" s="66">
        <v>0</v>
      </c>
      <c r="K24" s="67"/>
      <c r="L24" s="67"/>
      <c r="M24" s="67"/>
      <c r="N24" s="67"/>
      <c r="O24" s="72"/>
      <c r="P24" s="66">
        <v>0</v>
      </c>
      <c r="Q24" s="67"/>
      <c r="R24" s="67"/>
      <c r="S24" s="32"/>
      <c r="T24" s="32"/>
      <c r="U24" s="38"/>
      <c r="V24" s="5"/>
      <c r="W24" s="5">
        <f>ROUND(SUM(D24:U24)-V24,2)</f>
        <v>0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</row>
    <row r="25" spans="1:68" s="16" customFormat="1" ht="15" customHeight="1" x14ac:dyDescent="0.2">
      <c r="A25" s="31">
        <v>7</v>
      </c>
      <c r="B25" s="123"/>
      <c r="C25" s="14">
        <v>0</v>
      </c>
      <c r="D25" s="27"/>
      <c r="E25" s="30"/>
      <c r="F25" s="30"/>
      <c r="G25" s="30"/>
      <c r="H25" s="30"/>
      <c r="I25" s="40"/>
      <c r="J25" s="27"/>
      <c r="K25" s="30"/>
      <c r="L25" s="30"/>
      <c r="M25" s="30"/>
      <c r="N25" s="30"/>
      <c r="O25" s="40"/>
      <c r="P25" s="27"/>
      <c r="Q25" s="30"/>
      <c r="R25" s="30"/>
      <c r="S25" s="30"/>
      <c r="T25" s="30"/>
      <c r="U25" s="28"/>
      <c r="V25" s="7"/>
      <c r="W25" s="7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</row>
    <row r="26" spans="1:68" s="16" customFormat="1" ht="15" customHeight="1" x14ac:dyDescent="0.2">
      <c r="A26" s="8"/>
      <c r="B26" s="124"/>
      <c r="C26" s="15"/>
      <c r="D26" s="37"/>
      <c r="E26" s="33"/>
      <c r="F26" s="33"/>
      <c r="G26" s="70">
        <f>ROUND(G24*$C$25,4)</f>
        <v>0</v>
      </c>
      <c r="H26" s="70"/>
      <c r="I26" s="75"/>
      <c r="J26" s="69">
        <f>ROUND(J24*$C$25,4)</f>
        <v>0</v>
      </c>
      <c r="K26" s="70"/>
      <c r="L26" s="70"/>
      <c r="M26" s="70"/>
      <c r="N26" s="70"/>
      <c r="O26" s="75"/>
      <c r="P26" s="69">
        <f>ROUND(P24*$C$25,4)</f>
        <v>0</v>
      </c>
      <c r="Q26" s="70"/>
      <c r="R26" s="70"/>
      <c r="S26" s="70"/>
      <c r="T26" s="70"/>
      <c r="U26" s="71"/>
      <c r="V26" s="10">
        <f>SUM(D26:U26)</f>
        <v>0</v>
      </c>
      <c r="W26" s="11">
        <f>V26-C25</f>
        <v>0</v>
      </c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</row>
    <row r="27" spans="1:68" s="1" customFormat="1" ht="15" customHeight="1" x14ac:dyDescent="0.25">
      <c r="A27" s="12"/>
      <c r="B27" s="63" t="s">
        <v>17</v>
      </c>
      <c r="C27" s="4"/>
      <c r="D27" s="36"/>
      <c r="E27" s="32"/>
      <c r="F27" s="32"/>
      <c r="G27" s="67"/>
      <c r="H27" s="67"/>
      <c r="I27" s="72"/>
      <c r="J27" s="66"/>
      <c r="K27" s="67"/>
      <c r="L27" s="67"/>
      <c r="M27" s="67"/>
      <c r="N27" s="67"/>
      <c r="O27" s="72"/>
      <c r="P27" s="66">
        <v>0</v>
      </c>
      <c r="Q27" s="67"/>
      <c r="R27" s="67"/>
      <c r="S27" s="67"/>
      <c r="T27" s="67"/>
      <c r="U27" s="68"/>
      <c r="V27" s="5"/>
      <c r="W27" s="5">
        <f>ROUND(SUM(D27:U27)-V27,2)</f>
        <v>0</v>
      </c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</row>
    <row r="28" spans="1:68" s="1" customFormat="1" ht="15" customHeight="1" x14ac:dyDescent="0.2">
      <c r="A28" s="31">
        <v>8</v>
      </c>
      <c r="B28" s="64"/>
      <c r="C28" s="14">
        <v>0</v>
      </c>
      <c r="D28" s="27"/>
      <c r="E28" s="30"/>
      <c r="F28" s="30"/>
      <c r="G28" s="30"/>
      <c r="H28" s="30"/>
      <c r="I28" s="40"/>
      <c r="J28" s="27"/>
      <c r="K28" s="30"/>
      <c r="L28" s="30"/>
      <c r="M28" s="30"/>
      <c r="N28" s="30"/>
      <c r="O28" s="40"/>
      <c r="P28" s="27"/>
      <c r="Q28" s="30"/>
      <c r="R28" s="30"/>
      <c r="S28" s="30"/>
      <c r="T28" s="30"/>
      <c r="U28" s="28"/>
      <c r="V28" s="7"/>
      <c r="W28" s="7"/>
    </row>
    <row r="29" spans="1:68" s="1" customFormat="1" ht="15" customHeight="1" x14ac:dyDescent="0.2">
      <c r="A29" s="8"/>
      <c r="B29" s="79"/>
      <c r="C29" s="15"/>
      <c r="D29" s="37"/>
      <c r="E29" s="33"/>
      <c r="F29" s="33"/>
      <c r="G29" s="70">
        <f>TRUNC(G27*$C$25,4)</f>
        <v>0</v>
      </c>
      <c r="H29" s="70"/>
      <c r="I29" s="75"/>
      <c r="J29" s="69">
        <f>TRUNC(J27*$C$25,4)</f>
        <v>0</v>
      </c>
      <c r="K29" s="70"/>
      <c r="L29" s="70"/>
      <c r="M29" s="70"/>
      <c r="N29" s="70"/>
      <c r="O29" s="75"/>
      <c r="P29" s="69">
        <f>ROUND(P27*$C$28,4)</f>
        <v>0</v>
      </c>
      <c r="Q29" s="70"/>
      <c r="R29" s="70"/>
      <c r="S29" s="70"/>
      <c r="T29" s="70"/>
      <c r="U29" s="71"/>
      <c r="V29" s="10">
        <f>SUM(D29:U29)</f>
        <v>0</v>
      </c>
      <c r="W29" s="11">
        <f>V29-C28</f>
        <v>0</v>
      </c>
    </row>
    <row r="30" spans="1:68" s="1" customFormat="1" ht="15" customHeight="1" x14ac:dyDescent="0.25">
      <c r="A30" s="12"/>
      <c r="B30" s="63" t="s">
        <v>19</v>
      </c>
      <c r="C30" s="4"/>
      <c r="D30" s="36"/>
      <c r="E30" s="32"/>
      <c r="F30" s="32"/>
      <c r="G30" s="67">
        <v>0</v>
      </c>
      <c r="H30" s="67"/>
      <c r="I30" s="72"/>
      <c r="J30" s="66">
        <v>0</v>
      </c>
      <c r="K30" s="67"/>
      <c r="L30" s="67"/>
      <c r="M30" s="67"/>
      <c r="N30" s="67"/>
      <c r="O30" s="72"/>
      <c r="P30" s="66">
        <v>0</v>
      </c>
      <c r="Q30" s="67"/>
      <c r="R30" s="67"/>
      <c r="S30" s="67"/>
      <c r="T30" s="67"/>
      <c r="U30" s="68"/>
      <c r="V30" s="5"/>
      <c r="W30" s="5">
        <f>ROUND(SUM(D30:U30)-V30,2)</f>
        <v>0</v>
      </c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</row>
    <row r="31" spans="1:68" s="1" customFormat="1" ht="15" customHeight="1" x14ac:dyDescent="0.2">
      <c r="A31" s="31">
        <v>9</v>
      </c>
      <c r="B31" s="64"/>
      <c r="C31" s="14">
        <v>0</v>
      </c>
      <c r="D31" s="27"/>
      <c r="E31" s="30"/>
      <c r="F31" s="30"/>
      <c r="G31" s="30"/>
      <c r="H31" s="30"/>
      <c r="I31" s="40"/>
      <c r="J31" s="27"/>
      <c r="K31" s="30"/>
      <c r="L31" s="30"/>
      <c r="M31" s="30"/>
      <c r="N31" s="30"/>
      <c r="O31" s="40"/>
      <c r="P31" s="27"/>
      <c r="Q31" s="30"/>
      <c r="R31" s="30"/>
      <c r="S31" s="30"/>
      <c r="T31" s="30"/>
      <c r="U31" s="28"/>
      <c r="V31" s="7"/>
      <c r="W31" s="7"/>
    </row>
    <row r="32" spans="1:68" s="1" customFormat="1" ht="15" customHeight="1" x14ac:dyDescent="0.2">
      <c r="A32" s="8"/>
      <c r="B32" s="79"/>
      <c r="C32" s="15"/>
      <c r="D32" s="37"/>
      <c r="E32" s="33"/>
      <c r="F32" s="33"/>
      <c r="G32" s="70">
        <f>ROUND(G30*$C$31,4)</f>
        <v>0</v>
      </c>
      <c r="H32" s="70"/>
      <c r="I32" s="75"/>
      <c r="J32" s="69">
        <f>ROUND(J30*$C$31,4)</f>
        <v>0</v>
      </c>
      <c r="K32" s="70"/>
      <c r="L32" s="70"/>
      <c r="M32" s="70"/>
      <c r="N32" s="70"/>
      <c r="O32" s="75"/>
      <c r="P32" s="69">
        <f>ROUND(P30*$C$31,4)</f>
        <v>0</v>
      </c>
      <c r="Q32" s="70"/>
      <c r="R32" s="70"/>
      <c r="S32" s="70"/>
      <c r="T32" s="70"/>
      <c r="U32" s="71"/>
      <c r="V32" s="10">
        <f>SUM(D32:U32)</f>
        <v>0</v>
      </c>
      <c r="W32" s="11">
        <f>V32-C31</f>
        <v>0</v>
      </c>
    </row>
    <row r="33" spans="1:68" s="16" customFormat="1" ht="15" customHeight="1" x14ac:dyDescent="0.25">
      <c r="A33" s="12"/>
      <c r="B33" s="63" t="s">
        <v>20</v>
      </c>
      <c r="C33" s="14"/>
      <c r="D33" s="36"/>
      <c r="E33" s="32"/>
      <c r="F33" s="32"/>
      <c r="G33" s="67"/>
      <c r="H33" s="67"/>
      <c r="I33" s="72"/>
      <c r="J33" s="66"/>
      <c r="K33" s="67"/>
      <c r="L33" s="67"/>
      <c r="M33" s="67"/>
      <c r="N33" s="67"/>
      <c r="O33" s="72"/>
      <c r="P33" s="66">
        <v>0</v>
      </c>
      <c r="Q33" s="67"/>
      <c r="R33" s="67"/>
      <c r="S33" s="67"/>
      <c r="T33" s="67"/>
      <c r="U33" s="68"/>
      <c r="V33" s="5"/>
      <c r="W33" s="5">
        <f>ROUND(SUM(D33:U33)-V33,2)</f>
        <v>0</v>
      </c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</row>
    <row r="34" spans="1:68" s="16" customFormat="1" ht="15" customHeight="1" x14ac:dyDescent="0.2">
      <c r="A34" s="31">
        <v>10</v>
      </c>
      <c r="B34" s="64"/>
      <c r="C34" s="6">
        <v>0</v>
      </c>
      <c r="D34" s="27"/>
      <c r="E34" s="30"/>
      <c r="F34" s="30"/>
      <c r="G34" s="30"/>
      <c r="H34" s="30"/>
      <c r="I34" s="40"/>
      <c r="J34" s="27"/>
      <c r="K34" s="30"/>
      <c r="L34" s="30"/>
      <c r="M34" s="30"/>
      <c r="N34" s="30"/>
      <c r="O34" s="40"/>
      <c r="P34" s="27"/>
      <c r="Q34" s="30"/>
      <c r="R34" s="30"/>
      <c r="S34" s="30"/>
      <c r="T34" s="30"/>
      <c r="U34" s="28"/>
      <c r="V34" s="7"/>
      <c r="W34" s="7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</row>
    <row r="35" spans="1:68" s="16" customFormat="1" ht="15" customHeight="1" thickBot="1" x14ac:dyDescent="0.25">
      <c r="A35" s="46"/>
      <c r="B35" s="65"/>
      <c r="C35" s="29"/>
      <c r="D35" s="49"/>
      <c r="E35" s="34"/>
      <c r="F35" s="34"/>
      <c r="G35" s="73"/>
      <c r="H35" s="73"/>
      <c r="I35" s="74"/>
      <c r="J35" s="77"/>
      <c r="K35" s="73"/>
      <c r="L35" s="73"/>
      <c r="M35" s="73"/>
      <c r="N35" s="73"/>
      <c r="O35" s="74"/>
      <c r="P35" s="77">
        <f>ROUND(P33*$C$34,4)</f>
        <v>0</v>
      </c>
      <c r="Q35" s="73"/>
      <c r="R35" s="73"/>
      <c r="S35" s="73"/>
      <c r="T35" s="73"/>
      <c r="U35" s="78"/>
      <c r="V35" s="10">
        <f>SUM(D35:U35)</f>
        <v>0</v>
      </c>
      <c r="W35" s="11">
        <f>V35-C34</f>
        <v>0</v>
      </c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</row>
    <row r="36" spans="1:68" ht="5.0999999999999996" customHeight="1" thickBot="1" x14ac:dyDescent="0.25">
      <c r="A36" s="43"/>
      <c r="B36" s="44"/>
      <c r="C36" s="45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17"/>
      <c r="W36" s="18"/>
      <c r="X36" s="19"/>
      <c r="Y36" s="19"/>
      <c r="Z36" s="19"/>
    </row>
    <row r="37" spans="1:68" ht="19.5" customHeight="1" x14ac:dyDescent="0.2">
      <c r="A37" s="116" t="s">
        <v>7</v>
      </c>
      <c r="B37" s="117"/>
      <c r="C37" s="20">
        <f>SUM(C6:C35)</f>
        <v>0</v>
      </c>
      <c r="D37" s="118">
        <f>D8+D11+D14+G17+F20+G26+G32+D23+G29+G35</f>
        <v>0</v>
      </c>
      <c r="E37" s="118"/>
      <c r="F37" s="118"/>
      <c r="G37" s="118"/>
      <c r="H37" s="118"/>
      <c r="I37" s="118"/>
      <c r="J37" s="118">
        <f>J11+J14+J17+J20+L23+J26+J32+J29+J35</f>
        <v>0</v>
      </c>
      <c r="K37" s="118"/>
      <c r="L37" s="118"/>
      <c r="M37" s="118"/>
      <c r="N37" s="118"/>
      <c r="O37" s="118"/>
      <c r="P37" s="118">
        <f>P11+P14+P20+P23+P26+P29+P32+P35+P17</f>
        <v>0</v>
      </c>
      <c r="Q37" s="118"/>
      <c r="R37" s="118"/>
      <c r="S37" s="118"/>
      <c r="T37" s="118"/>
      <c r="U37" s="119"/>
      <c r="V37" s="10"/>
      <c r="W37" s="11">
        <f>ROUND(SUM(D37:U37)-V37,2)</f>
        <v>0</v>
      </c>
    </row>
    <row r="38" spans="1:68" ht="19.5" customHeight="1" x14ac:dyDescent="0.2">
      <c r="A38" s="112" t="s">
        <v>8</v>
      </c>
      <c r="B38" s="113"/>
      <c r="C38" s="53"/>
      <c r="D38" s="120">
        <f>D37</f>
        <v>0</v>
      </c>
      <c r="E38" s="120"/>
      <c r="F38" s="120"/>
      <c r="G38" s="120"/>
      <c r="H38" s="120"/>
      <c r="I38" s="120"/>
      <c r="J38" s="120">
        <f>D38+J37</f>
        <v>0</v>
      </c>
      <c r="K38" s="120"/>
      <c r="L38" s="120"/>
      <c r="M38" s="120"/>
      <c r="N38" s="120"/>
      <c r="O38" s="120"/>
      <c r="P38" s="120">
        <f>J38+P37</f>
        <v>0</v>
      </c>
      <c r="Q38" s="120"/>
      <c r="R38" s="120"/>
      <c r="S38" s="120"/>
      <c r="T38" s="120"/>
      <c r="U38" s="121"/>
      <c r="V38" s="10"/>
      <c r="W38" s="22"/>
    </row>
    <row r="39" spans="1:68" ht="19.5" customHeight="1" x14ac:dyDescent="0.2">
      <c r="A39" s="112" t="s">
        <v>9</v>
      </c>
      <c r="B39" s="113"/>
      <c r="C39" s="113"/>
      <c r="D39" s="114" t="e">
        <f>ROUND(D38/$C37,2)</f>
        <v>#DIV/0!</v>
      </c>
      <c r="E39" s="114"/>
      <c r="F39" s="114"/>
      <c r="G39" s="114"/>
      <c r="H39" s="114"/>
      <c r="I39" s="114"/>
      <c r="J39" s="114" t="e">
        <f>ROUND(J38/$C37,2)</f>
        <v>#DIV/0!</v>
      </c>
      <c r="K39" s="114"/>
      <c r="L39" s="114"/>
      <c r="M39" s="114"/>
      <c r="N39" s="114"/>
      <c r="O39" s="114"/>
      <c r="P39" s="114" t="e">
        <f>ROUND(P38/$C37,2)</f>
        <v>#DIV/0!</v>
      </c>
      <c r="Q39" s="114"/>
      <c r="R39" s="114"/>
      <c r="S39" s="114"/>
      <c r="T39" s="114"/>
      <c r="U39" s="115"/>
      <c r="V39" s="10"/>
      <c r="W39" s="22"/>
    </row>
    <row r="40" spans="1:68" customFormat="1" ht="20.100000000000001" customHeight="1" thickBot="1" x14ac:dyDescent="0.25">
      <c r="A40" s="60" t="s">
        <v>22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2"/>
      <c r="V40" s="23"/>
      <c r="W40" s="54"/>
    </row>
    <row r="42" spans="1:68" x14ac:dyDescent="0.2"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>
        <f>V8+V14+V11+V17+V20+V23+V26+V29+V32+V35</f>
        <v>0</v>
      </c>
    </row>
    <row r="43" spans="1:68" x14ac:dyDescent="0.2">
      <c r="A43" s="24"/>
      <c r="B43" s="25"/>
      <c r="M43" s="1">
        <v>1</v>
      </c>
      <c r="N43" s="1">
        <v>2</v>
      </c>
      <c r="O43" s="1">
        <v>3</v>
      </c>
      <c r="P43" s="1">
        <v>4</v>
      </c>
      <c r="Q43" s="1">
        <v>5</v>
      </c>
      <c r="R43" s="1">
        <v>6</v>
      </c>
      <c r="S43" s="1">
        <v>7</v>
      </c>
      <c r="T43" s="1">
        <v>8</v>
      </c>
      <c r="U43" s="1">
        <v>9</v>
      </c>
    </row>
    <row r="44" spans="1:68" x14ac:dyDescent="0.2">
      <c r="A44" s="24"/>
      <c r="B44" s="25"/>
      <c r="C44" s="21"/>
      <c r="D44" s="26"/>
      <c r="E44" s="26"/>
      <c r="F44" s="26"/>
      <c r="G44" s="26"/>
      <c r="H44" s="26"/>
      <c r="I44" s="26"/>
    </row>
    <row r="45" spans="1:68" s="1" customFormat="1" x14ac:dyDescent="0.2">
      <c r="A45" s="24"/>
      <c r="B45" s="25" t="s">
        <v>14</v>
      </c>
      <c r="C45" s="21">
        <f>C37-C10</f>
        <v>0</v>
      </c>
      <c r="D45" s="76" t="e">
        <f>(D8+D14+G17+F20+G26)/C45</f>
        <v>#DIV/0!</v>
      </c>
      <c r="E45" s="76"/>
      <c r="F45" s="76"/>
      <c r="G45" s="76"/>
      <c r="H45" s="76"/>
      <c r="I45" s="76"/>
      <c r="J45" s="76" t="e">
        <f>(J14+J17+J20+L23+J26)/$C$45</f>
        <v>#DIV/0!</v>
      </c>
      <c r="K45" s="76"/>
      <c r="L45" s="76"/>
      <c r="M45" s="76"/>
      <c r="N45" s="76"/>
      <c r="O45" s="76"/>
      <c r="P45" s="76" t="e">
        <f>(P14+P20+P23+P26)/$C$45</f>
        <v>#DIV/0!</v>
      </c>
      <c r="Q45" s="76"/>
      <c r="R45" s="76"/>
      <c r="S45" s="76"/>
      <c r="T45" s="76"/>
      <c r="U45" s="76"/>
      <c r="V45" s="47" t="e">
        <f>SUM(D45:U45)</f>
        <v>#DIV/0!</v>
      </c>
      <c r="W45" s="2">
        <v>3.1254721033491251E-10</v>
      </c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</row>
    <row r="46" spans="1:68" s="1" customFormat="1" x14ac:dyDescent="0.2">
      <c r="A46" s="24"/>
      <c r="B46" s="25"/>
      <c r="C46" s="2"/>
      <c r="W46" s="48" t="e">
        <f>1-V45</f>
        <v>#DIV/0!</v>
      </c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</row>
    <row r="47" spans="1:68" s="1" customFormat="1" x14ac:dyDescent="0.2">
      <c r="A47" s="24"/>
      <c r="B47" s="25"/>
      <c r="C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</row>
    <row r="48" spans="1:68" s="1" customFormat="1" x14ac:dyDescent="0.2">
      <c r="A48" s="24"/>
      <c r="B48" s="25"/>
      <c r="C48" s="2"/>
      <c r="F48" s="55"/>
      <c r="G48" s="55"/>
      <c r="H48" s="55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</row>
    <row r="49" spans="1:68" s="1" customFormat="1" x14ac:dyDescent="0.2">
      <c r="A49" s="2"/>
      <c r="B49" s="2"/>
      <c r="C49" s="2"/>
      <c r="F49" s="55"/>
      <c r="G49" s="56"/>
      <c r="H49" s="55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</row>
    <row r="50" spans="1:68" x14ac:dyDescent="0.2">
      <c r="F50" s="55"/>
      <c r="G50" s="55"/>
      <c r="H50" s="55"/>
    </row>
    <row r="51" spans="1:68" x14ac:dyDescent="0.2">
      <c r="K51" s="57"/>
      <c r="N51" s="57"/>
    </row>
  </sheetData>
  <mergeCells count="97">
    <mergeCell ref="B18:B20"/>
    <mergeCell ref="J27:O27"/>
    <mergeCell ref="G29:I29"/>
    <mergeCell ref="J26:O26"/>
    <mergeCell ref="P26:U26"/>
    <mergeCell ref="B27:B29"/>
    <mergeCell ref="G27:I27"/>
    <mergeCell ref="B24:B26"/>
    <mergeCell ref="G24:I24"/>
    <mergeCell ref="G26:I26"/>
    <mergeCell ref="P27:U27"/>
    <mergeCell ref="J24:O24"/>
    <mergeCell ref="P18:U18"/>
    <mergeCell ref="P23:U23"/>
    <mergeCell ref="J20:O20"/>
    <mergeCell ref="P20:U20"/>
    <mergeCell ref="B6:B8"/>
    <mergeCell ref="A39:C39"/>
    <mergeCell ref="D39:I39"/>
    <mergeCell ref="J39:O39"/>
    <mergeCell ref="P39:U39"/>
    <mergeCell ref="A37:B37"/>
    <mergeCell ref="D37:I37"/>
    <mergeCell ref="J37:O37"/>
    <mergeCell ref="P37:U37"/>
    <mergeCell ref="A38:B38"/>
    <mergeCell ref="D38:I38"/>
    <mergeCell ref="J38:O38"/>
    <mergeCell ref="P38:U38"/>
    <mergeCell ref="B30:B32"/>
    <mergeCell ref="B21:B23"/>
    <mergeCell ref="D21:I21"/>
    <mergeCell ref="D23:I23"/>
    <mergeCell ref="L23:O23"/>
    <mergeCell ref="P21:U21"/>
    <mergeCell ref="J15:O15"/>
    <mergeCell ref="J17:O17"/>
    <mergeCell ref="G17:I17"/>
    <mergeCell ref="N21:O21"/>
    <mergeCell ref="B3:B5"/>
    <mergeCell ref="A1:C1"/>
    <mergeCell ref="D1:U1"/>
    <mergeCell ref="A2:C2"/>
    <mergeCell ref="D2:U2"/>
    <mergeCell ref="D3:U3"/>
    <mergeCell ref="A3:A5"/>
    <mergeCell ref="D4:I4"/>
    <mergeCell ref="J4:O4"/>
    <mergeCell ref="P4:U4"/>
    <mergeCell ref="C3:C5"/>
    <mergeCell ref="J8:O8"/>
    <mergeCell ref="P8:U8"/>
    <mergeCell ref="D9:I9"/>
    <mergeCell ref="J9:O9"/>
    <mergeCell ref="P9:U9"/>
    <mergeCell ref="D6:E6"/>
    <mergeCell ref="J6:O6"/>
    <mergeCell ref="P6:U6"/>
    <mergeCell ref="B9:B11"/>
    <mergeCell ref="B15:B17"/>
    <mergeCell ref="P15:U15"/>
    <mergeCell ref="P17:U17"/>
    <mergeCell ref="B12:B14"/>
    <mergeCell ref="J14:O14"/>
    <mergeCell ref="P14:U14"/>
    <mergeCell ref="J12:O12"/>
    <mergeCell ref="P12:U12"/>
    <mergeCell ref="D12:I12"/>
    <mergeCell ref="D14:I14"/>
    <mergeCell ref="G15:I15"/>
    <mergeCell ref="D8:E8"/>
    <mergeCell ref="P29:U29"/>
    <mergeCell ref="D11:I11"/>
    <mergeCell ref="J11:O11"/>
    <mergeCell ref="P11:U11"/>
    <mergeCell ref="P45:U45"/>
    <mergeCell ref="J29:O29"/>
    <mergeCell ref="J33:O33"/>
    <mergeCell ref="P33:U33"/>
    <mergeCell ref="J35:O35"/>
    <mergeCell ref="P35:U35"/>
    <mergeCell ref="F18:I18"/>
    <mergeCell ref="F20:I20"/>
    <mergeCell ref="J18:O18"/>
    <mergeCell ref="D45:I45"/>
    <mergeCell ref="J45:O45"/>
    <mergeCell ref="P24:R24"/>
    <mergeCell ref="A40:U40"/>
    <mergeCell ref="B33:B35"/>
    <mergeCell ref="P30:U30"/>
    <mergeCell ref="P32:U32"/>
    <mergeCell ref="G33:I33"/>
    <mergeCell ref="G35:I35"/>
    <mergeCell ref="J32:O32"/>
    <mergeCell ref="G32:I32"/>
    <mergeCell ref="J30:O30"/>
    <mergeCell ref="G30:I30"/>
  </mergeCells>
  <printOptions horizontalCentered="1"/>
  <pageMargins left="0.59055118110236227" right="0.59055118110236227" top="1.1399999999999999" bottom="0.59055118110236227" header="0.51181102362204722" footer="0.51181102362204722"/>
  <pageSetup paperSize="9" scale="65" orientation="landscape" r:id="rId1"/>
  <headerFooter alignWithMargins="0">
    <oddFooter>&amp;L&amp;6&amp;F\&amp;A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RUA THEODORO BORN</vt:lpstr>
      <vt:lpstr>'RUA THEODORO BORN'!Area_de_impressao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carlosv</dc:creator>
  <cp:lastModifiedBy>Rodrigo Marques de Freitas</cp:lastModifiedBy>
  <cp:lastPrinted>2018-05-02T20:49:17Z</cp:lastPrinted>
  <dcterms:created xsi:type="dcterms:W3CDTF">2011-06-29T12:54:33Z</dcterms:created>
  <dcterms:modified xsi:type="dcterms:W3CDTF">2018-05-22T17:23:27Z</dcterms:modified>
</cp:coreProperties>
</file>